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d\Desktop\Мои документы\Пояснит.записка\2016\пояснит.записка,16\"/>
    </mc:Choice>
  </mc:AlternateContent>
  <bookViews>
    <workbookView showSheetTabs="0" xWindow="0" yWindow="0" windowWidth="9300" windowHeight="4755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G13" i="1" l="1"/>
  <c r="G12" i="1"/>
  <c r="G10" i="1"/>
  <c r="G7" i="1"/>
  <c r="H7" i="1" l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F14" i="1"/>
  <c r="G14" i="1"/>
  <c r="J13" i="1" l="1"/>
  <c r="J7" i="1"/>
  <c r="I14" i="1"/>
  <c r="J12" i="1"/>
  <c r="J8" i="1"/>
  <c r="J9" i="1"/>
  <c r="J11" i="1"/>
  <c r="J10" i="1"/>
  <c r="H14" i="1"/>
  <c r="J14" i="1" l="1"/>
</calcChain>
</file>

<file path=xl/sharedStrings.xml><?xml version="1.0" encoding="utf-8"?>
<sst xmlns="http://schemas.openxmlformats.org/spreadsheetml/2006/main" count="25" uniqueCount="22">
  <si>
    <t>Отчет по основным средствам</t>
  </si>
  <si>
    <t xml:space="preserve"> </t>
  </si>
  <si>
    <t>Группировка  основных средств</t>
  </si>
  <si>
    <t>Данные на начало периода</t>
  </si>
  <si>
    <t>За период</t>
  </si>
  <si>
    <t>Данные на конец периода</t>
  </si>
  <si>
    <t>Наименование
основного средства</t>
  </si>
  <si>
    <t>Балансовая стоимость</t>
  </si>
  <si>
    <t xml:space="preserve">Амортизация </t>
  </si>
  <si>
    <t>Остаточная стоимость</t>
  </si>
  <si>
    <t>Изменение балансовой стоимости</t>
  </si>
  <si>
    <t>Изменение амортизации</t>
  </si>
  <si>
    <t xml:space="preserve"> Здания</t>
  </si>
  <si>
    <t xml:space="preserve"> Земельные участки</t>
  </si>
  <si>
    <t xml:space="preserve"> Инструмент</t>
  </si>
  <si>
    <t xml:space="preserve"> Машины и оборудование</t>
  </si>
  <si>
    <t>Производств. и хозяйств. инвентарь</t>
  </si>
  <si>
    <t>Сооружения</t>
  </si>
  <si>
    <t>Транспортное средство</t>
  </si>
  <si>
    <t>Итого:</t>
  </si>
  <si>
    <t>за период с 01 января по 31 декабря 2016 г. , тыс.руб.</t>
  </si>
  <si>
    <t>Таблица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</si>
</sst>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horizontal="left"/>
    </xf>
  </cellStyleXfs>
  <cellXfs count="25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5" xfId="0" applyFont="1" applyBorder="1" applyAlignment="1">
      <alignment horizontal="centerContinuous" vertical="center"/>
    </xf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"/>
  <sheetViews>
    <sheetView tabSelected="1" workbookViewId="0">
      <selection activeCell="K6" sqref="K6"/>
    </sheetView>
  </sheetViews>
  <sheetFormatPr defaultColWidth="10.33203125" defaultRowHeight="11.25" x14ac:dyDescent="0.2"/>
  <cols>
    <col min="1" max="1" width="1.1640625" customWidth="1"/>
    <col min="2" max="2" width="42.83203125" customWidth="1"/>
    <col min="3" max="3" width="18.33203125" customWidth="1"/>
    <col min="4" max="4" width="17.1640625" customWidth="1"/>
    <col min="5" max="5" width="19" customWidth="1"/>
    <col min="6" max="6" width="17.33203125" customWidth="1"/>
    <col min="7" max="7" width="18.6640625" customWidth="1"/>
    <col min="8" max="8" width="17.6640625" customWidth="1"/>
    <col min="9" max="9" width="17.1640625" customWidth="1"/>
    <col min="10" max="10" width="16.5" customWidth="1"/>
  </cols>
  <sheetData>
    <row r="1" spans="2:10" s="1" customFormat="1" ht="24.75" customHeight="1" x14ac:dyDescent="0.25">
      <c r="I1" s="1" t="s">
        <v>21</v>
      </c>
    </row>
    <row r="2" spans="2:10" s="1" customFormat="1" ht="15.75" x14ac:dyDescent="0.25">
      <c r="B2" s="19" t="s">
        <v>0</v>
      </c>
      <c r="C2" s="2"/>
      <c r="D2" s="2"/>
      <c r="E2" s="2"/>
      <c r="F2" s="2"/>
      <c r="G2" s="2"/>
      <c r="H2" s="2"/>
      <c r="I2" s="2"/>
      <c r="J2" s="2"/>
    </row>
    <row r="3" spans="2:10" s="1" customFormat="1" ht="15.75" x14ac:dyDescent="0.25">
      <c r="B3" s="19" t="s">
        <v>20</v>
      </c>
      <c r="C3" s="2"/>
      <c r="D3" s="2"/>
      <c r="E3" s="2"/>
      <c r="F3" s="2"/>
      <c r="G3" s="2"/>
      <c r="H3" s="2"/>
      <c r="I3" s="2"/>
      <c r="J3" s="2"/>
    </row>
    <row r="4" spans="2:10" s="1" customFormat="1" ht="26.25" customHeight="1" x14ac:dyDescent="0.25">
      <c r="B4" s="3" t="s">
        <v>1</v>
      </c>
      <c r="C4" s="3"/>
      <c r="D4" s="3"/>
      <c r="E4" s="3"/>
      <c r="F4" s="3"/>
      <c r="G4" s="3"/>
      <c r="H4" s="3"/>
      <c r="I4" s="3"/>
      <c r="J4" s="3"/>
    </row>
    <row r="5" spans="2:10" s="1" customFormat="1" ht="15.75" x14ac:dyDescent="0.25">
      <c r="B5" s="20" t="s">
        <v>2</v>
      </c>
      <c r="C5" s="21" t="s">
        <v>3</v>
      </c>
      <c r="D5" s="22"/>
      <c r="E5" s="22"/>
      <c r="F5" s="21" t="s">
        <v>4</v>
      </c>
      <c r="G5" s="22"/>
      <c r="H5" s="21" t="s">
        <v>5</v>
      </c>
      <c r="I5" s="22"/>
      <c r="J5" s="23"/>
    </row>
    <row r="6" spans="2:10" s="1" customFormat="1" ht="47.25" x14ac:dyDescent="0.25">
      <c r="B6" s="4" t="s">
        <v>6</v>
      </c>
      <c r="C6" s="4" t="s">
        <v>7</v>
      </c>
      <c r="D6" s="5" t="s">
        <v>8</v>
      </c>
      <c r="E6" s="5" t="s">
        <v>9</v>
      </c>
      <c r="F6" s="4" t="s">
        <v>10</v>
      </c>
      <c r="G6" s="5" t="s">
        <v>11</v>
      </c>
      <c r="H6" s="4" t="s">
        <v>7</v>
      </c>
      <c r="I6" s="5" t="s">
        <v>8</v>
      </c>
      <c r="J6" s="6" t="s">
        <v>9</v>
      </c>
    </row>
    <row r="7" spans="2:10" s="1" customFormat="1" ht="15.75" x14ac:dyDescent="0.25">
      <c r="B7" s="18" t="s">
        <v>12</v>
      </c>
      <c r="C7" s="7">
        <v>34721</v>
      </c>
      <c r="D7" s="8">
        <v>4195</v>
      </c>
      <c r="E7" s="9">
        <v>30526</v>
      </c>
      <c r="F7" s="10">
        <v>0</v>
      </c>
      <c r="G7" s="11">
        <f>232+232</f>
        <v>464</v>
      </c>
      <c r="H7" s="10">
        <f t="shared" ref="H7:I12" si="0">C7+F7</f>
        <v>34721</v>
      </c>
      <c r="I7" s="12">
        <f>D7+G7</f>
        <v>4659</v>
      </c>
      <c r="J7" s="11">
        <f t="shared" ref="J7:J12" si="1">H7-I7</f>
        <v>30062</v>
      </c>
    </row>
    <row r="8" spans="2:10" s="1" customFormat="1" ht="15.75" x14ac:dyDescent="0.25">
      <c r="B8" s="18" t="s">
        <v>13</v>
      </c>
      <c r="C8" s="7">
        <v>743</v>
      </c>
      <c r="D8" s="8">
        <v>0</v>
      </c>
      <c r="E8" s="9">
        <v>743</v>
      </c>
      <c r="F8" s="10">
        <v>0</v>
      </c>
      <c r="G8" s="11">
        <v>0</v>
      </c>
      <c r="H8" s="10">
        <f t="shared" si="0"/>
        <v>743</v>
      </c>
      <c r="I8" s="12">
        <f t="shared" si="0"/>
        <v>0</v>
      </c>
      <c r="J8" s="11">
        <f t="shared" si="1"/>
        <v>743</v>
      </c>
    </row>
    <row r="9" spans="2:10" s="1" customFormat="1" ht="15.75" x14ac:dyDescent="0.25">
      <c r="B9" s="18" t="s">
        <v>14</v>
      </c>
      <c r="C9" s="7">
        <v>0</v>
      </c>
      <c r="D9" s="8">
        <v>0</v>
      </c>
      <c r="E9" s="9">
        <v>0</v>
      </c>
      <c r="F9" s="10">
        <v>0</v>
      </c>
      <c r="G9" s="11">
        <v>0</v>
      </c>
      <c r="H9" s="10">
        <f t="shared" si="0"/>
        <v>0</v>
      </c>
      <c r="I9" s="12">
        <f t="shared" si="0"/>
        <v>0</v>
      </c>
      <c r="J9" s="11">
        <f t="shared" si="1"/>
        <v>0</v>
      </c>
    </row>
    <row r="10" spans="2:10" s="1" customFormat="1" ht="16.5" thickBot="1" x14ac:dyDescent="0.3">
      <c r="B10" s="18" t="s">
        <v>15</v>
      </c>
      <c r="C10" s="7">
        <v>5448</v>
      </c>
      <c r="D10" s="8">
        <v>4540</v>
      </c>
      <c r="E10" s="9">
        <v>908</v>
      </c>
      <c r="F10" s="10">
        <v>0</v>
      </c>
      <c r="G10" s="11">
        <f>423+277</f>
        <v>700</v>
      </c>
      <c r="H10" s="10">
        <f t="shared" si="0"/>
        <v>5448</v>
      </c>
      <c r="I10" s="12">
        <f t="shared" si="0"/>
        <v>5240</v>
      </c>
      <c r="J10" s="11">
        <f t="shared" si="1"/>
        <v>208</v>
      </c>
    </row>
    <row r="11" spans="2:10" s="1" customFormat="1" ht="32.25" thickBot="1" x14ac:dyDescent="0.3">
      <c r="B11" s="18" t="s">
        <v>16</v>
      </c>
      <c r="C11" s="7">
        <v>85</v>
      </c>
      <c r="D11" s="8">
        <v>85</v>
      </c>
      <c r="E11" s="9">
        <v>0</v>
      </c>
      <c r="F11" s="10">
        <v>0</v>
      </c>
      <c r="G11" s="11">
        <v>0</v>
      </c>
      <c r="H11" s="10">
        <f t="shared" si="0"/>
        <v>85</v>
      </c>
      <c r="I11" s="12">
        <f t="shared" si="0"/>
        <v>85</v>
      </c>
      <c r="J11" s="11">
        <f t="shared" si="1"/>
        <v>0</v>
      </c>
    </row>
    <row r="12" spans="2:10" s="1" customFormat="1" ht="16.5" thickBot="1" x14ac:dyDescent="0.3">
      <c r="B12" s="18" t="s">
        <v>17</v>
      </c>
      <c r="C12" s="7">
        <v>418</v>
      </c>
      <c r="D12" s="8">
        <v>289</v>
      </c>
      <c r="E12" s="9">
        <v>129</v>
      </c>
      <c r="F12" s="10">
        <v>0</v>
      </c>
      <c r="G12" s="11">
        <f>14+14</f>
        <v>28</v>
      </c>
      <c r="H12" s="10">
        <f t="shared" si="0"/>
        <v>418</v>
      </c>
      <c r="I12" s="12">
        <f t="shared" si="0"/>
        <v>317</v>
      </c>
      <c r="J12" s="11">
        <f t="shared" si="1"/>
        <v>101</v>
      </c>
    </row>
    <row r="13" spans="2:10" s="1" customFormat="1" ht="16.5" thickBot="1" x14ac:dyDescent="0.3">
      <c r="B13" s="18" t="s">
        <v>18</v>
      </c>
      <c r="C13" s="7">
        <v>850</v>
      </c>
      <c r="D13" s="8">
        <v>242</v>
      </c>
      <c r="E13" s="9">
        <v>608</v>
      </c>
      <c r="F13" s="10">
        <v>0</v>
      </c>
      <c r="G13" s="11">
        <f>61+60</f>
        <v>121</v>
      </c>
      <c r="H13" s="10">
        <f>C13+F13</f>
        <v>850</v>
      </c>
      <c r="I13" s="12">
        <f>D13+G13</f>
        <v>363</v>
      </c>
      <c r="J13" s="11">
        <f>H13-I13</f>
        <v>487</v>
      </c>
    </row>
    <row r="14" spans="2:10" s="1" customFormat="1" ht="17.25" thickTop="1" thickBot="1" x14ac:dyDescent="0.3">
      <c r="B14" s="24" t="s">
        <v>19</v>
      </c>
      <c r="C14" s="13">
        <v>42265</v>
      </c>
      <c r="D14" s="14">
        <v>9351</v>
      </c>
      <c r="E14" s="15">
        <v>32914</v>
      </c>
      <c r="F14" s="16">
        <f>SUM(F7:F13)</f>
        <v>0</v>
      </c>
      <c r="G14" s="17">
        <f>SUM(G7:G13)</f>
        <v>1313</v>
      </c>
      <c r="H14" s="16">
        <f>SUM(H7:H13)</f>
        <v>42265</v>
      </c>
      <c r="I14" s="16">
        <f>SUM(I7:I13)</f>
        <v>10664</v>
      </c>
      <c r="J14" s="16">
        <f>SUM(J7:J13)</f>
        <v>31601</v>
      </c>
    </row>
    <row r="15" spans="2:10" s="1" customFormat="1" ht="15.75" x14ac:dyDescent="0.25"/>
  </sheetData>
  <pageMargins left="0.23622047244094491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Татьяна Дружинина</cp:lastModifiedBy>
  <cp:lastPrinted>2017-03-21T05:16:07Z</cp:lastPrinted>
  <dcterms:modified xsi:type="dcterms:W3CDTF">2017-03-21T05:19:00Z</dcterms:modified>
</cp:coreProperties>
</file>